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2760" yWindow="286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K8" i="1"/>
  <c r="B33" i="1"/>
  <c r="C32" i="1"/>
  <c r="B32" i="1"/>
  <c r="K11" i="1"/>
  <c r="K12" i="1"/>
  <c r="A7" i="1"/>
  <c r="N27" i="1"/>
  <c r="N28" i="1"/>
  <c r="E9" i="1"/>
  <c r="E8" i="1"/>
  <c r="E7" i="1"/>
  <c r="A8" i="1"/>
  <c r="A9" i="1"/>
  <c r="C28" i="1"/>
  <c r="C30" i="1"/>
  <c r="P8" i="1"/>
</calcChain>
</file>

<file path=xl/sharedStrings.xml><?xml version="1.0" encoding="utf-8"?>
<sst xmlns="http://schemas.openxmlformats.org/spreadsheetml/2006/main" count="56" uniqueCount="53">
  <si>
    <t>8 x distance^2</t>
  </si>
  <si>
    <t>enter your mileage/distance</t>
  </si>
  <si>
    <t>feet of curve</t>
  </si>
  <si>
    <t>miles of curve</t>
  </si>
  <si>
    <t>x = distance</t>
  </si>
  <si>
    <t>inches of curve</t>
  </si>
  <si>
    <t>easy method (jeranism)</t>
  </si>
  <si>
    <t>a^2 = 3960^2 + x^2</t>
  </si>
  <si>
    <t>Image and formula from http://mathcentral.uregina.ca/QQ/database/QQ.09.97/dyck2.html</t>
  </si>
  <si>
    <t>* Google and other sites say the radius is 3959 &amp; 3960, so I used 3960</t>
  </si>
  <si>
    <t>3960 = radius of earth*</t>
  </si>
  <si>
    <t>curvature of earth by SmokeScreenDesign.com</t>
  </si>
  <si>
    <t>http://mathcentral.uregina.ca/QQ/database/QQ.09.02/shirley3.html</t>
  </si>
  <si>
    <t>c - curvature in feet</t>
  </si>
  <si>
    <t>x - distance in miles</t>
  </si>
  <si>
    <t>c = (2/3) x^2 or x^2 = (3/2)c</t>
  </si>
  <si>
    <t>miles to horizon</t>
  </si>
  <si>
    <t>a - radius</t>
  </si>
  <si>
    <t>h - height of eye level</t>
  </si>
  <si>
    <t>miles to the horizon</t>
  </si>
  <si>
    <t>Distance to the horizon</t>
  </si>
  <si>
    <t>enter the person's eye level height in feet from the ground</t>
  </si>
  <si>
    <t>d</t>
  </si>
  <si>
    <t>tan'p</t>
  </si>
  <si>
    <t>distance between 2 points</t>
  </si>
  <si>
    <t>degree of angle 1</t>
  </si>
  <si>
    <t>degree of angle 2</t>
  </si>
  <si>
    <t>Total Miles In Distance</t>
  </si>
  <si>
    <t>Moons/Sun Distance</t>
  </si>
  <si>
    <t>x =</t>
  </si>
  <si>
    <t>p = parallax</t>
  </si>
  <si>
    <t>degree of angle 3 (subtract above 2 from 180)</t>
  </si>
  <si>
    <t>DR - direct distance to object</t>
  </si>
  <si>
    <t>h1 - observers eye height</t>
  </si>
  <si>
    <t>h2 - objects height</t>
  </si>
  <si>
    <t>observers eye height</t>
  </si>
  <si>
    <t>objects height</t>
  </si>
  <si>
    <t>miles</t>
  </si>
  <si>
    <t>feet</t>
  </si>
  <si>
    <t>Line of sight to object before it disappears</t>
  </si>
  <si>
    <t>http://mathforum.org/library/drmath/view/66747.html</t>
  </si>
  <si>
    <t>x+y = (sqrt(h1^2+2hr)) +  (sqrt(h2^2+2h2r))</t>
  </si>
  <si>
    <t>a^2 + h = 3963^2 + x^2</t>
  </si>
  <si>
    <t>distance</t>
  </si>
  <si>
    <t>A^2 + b^2 = c^2</t>
  </si>
  <si>
    <t>ft in dist * 12 = inches</t>
  </si>
  <si>
    <t>a = 8"</t>
  </si>
  <si>
    <t>is the drop</t>
  </si>
  <si>
    <t>degree of angle for building lean</t>
  </si>
  <si>
    <t>b = 1 mile</t>
  </si>
  <si>
    <t>building forms a 90 degree</t>
  </si>
  <si>
    <t>8/</t>
  </si>
  <si>
    <t>ft to the horizon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</si>
</sst>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b/>
      <sz val="2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3" xfId="0" applyFont="1" applyBorder="1"/>
    <xf numFmtId="0" fontId="5" fillId="2" borderId="1" xfId="0" applyFont="1" applyFill="1" applyBorder="1"/>
    <xf numFmtId="4" fontId="5" fillId="0" borderId="0" xfId="0" applyNumberFormat="1" applyFont="1"/>
    <xf numFmtId="0" fontId="2" fillId="0" borderId="0" xfId="0" applyFont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10</xdr:row>
      <xdr:rowOff>165100</xdr:rowOff>
    </xdr:from>
    <xdr:to>
      <xdr:col>2</xdr:col>
      <xdr:colOff>889000</xdr:colOff>
      <xdr:row>16</xdr:row>
      <xdr:rowOff>177800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806700"/>
          <a:ext cx="1384300" cy="1536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FFFFFF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15</xdr:col>
      <xdr:colOff>558800</xdr:colOff>
      <xdr:row>25</xdr:row>
      <xdr:rowOff>12700</xdr:rowOff>
    </xdr:from>
    <xdr:to>
      <xdr:col>18</xdr:col>
      <xdr:colOff>292100</xdr:colOff>
      <xdr:row>34</xdr:row>
      <xdr:rowOff>63500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2000" y="6654800"/>
          <a:ext cx="2209800" cy="284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FFFFFF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showRuler="0" workbookViewId="0">
      <selection activeCell="K9" sqref="K9"/>
    </sheetView>
  </sheetViews>
  <sheetFormatPr baseColWidth="10" defaultRowHeight="20" x14ac:dyDescent="0"/>
  <cols>
    <col min="1" max="1" width="13.5" style="1" bestFit="1" customWidth="1"/>
    <col min="2" max="2" width="12.5" style="1" bestFit="1" customWidth="1"/>
    <col min="3" max="3" width="16.83203125" style="1" customWidth="1"/>
    <col min="4" max="4" width="11" style="1" bestFit="1" customWidth="1"/>
    <col min="5" max="5" width="13.33203125" style="1" customWidth="1"/>
    <col min="6" max="9" width="10.83203125" style="1"/>
    <col min="10" max="10" width="3.6640625" style="1" customWidth="1"/>
    <col min="11" max="11" width="14.83203125" style="1" customWidth="1"/>
    <col min="12" max="16384" width="10.83203125" style="1"/>
  </cols>
  <sheetData>
    <row r="1" spans="1:17" ht="28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>
      <c r="A2" s="1" t="s">
        <v>7</v>
      </c>
      <c r="E2" s="1" t="s">
        <v>6</v>
      </c>
      <c r="J2" s="4"/>
      <c r="M2" s="1" t="s">
        <v>20</v>
      </c>
    </row>
    <row r="3" spans="1:17">
      <c r="A3" s="1" t="s">
        <v>10</v>
      </c>
      <c r="E3" s="1" t="s">
        <v>0</v>
      </c>
      <c r="J3" s="4"/>
      <c r="P3" s="1" t="s">
        <v>15</v>
      </c>
    </row>
    <row r="4" spans="1:17">
      <c r="A4" s="1" t="s">
        <v>4</v>
      </c>
      <c r="J4" s="4"/>
      <c r="K4" s="1" t="s">
        <v>42</v>
      </c>
      <c r="P4" s="1" t="s">
        <v>13</v>
      </c>
    </row>
    <row r="5" spans="1:17">
      <c r="C5" s="2">
        <v>20</v>
      </c>
      <c r="D5" s="1" t="s">
        <v>1</v>
      </c>
      <c r="J5" s="4"/>
      <c r="K5" s="1" t="s">
        <v>18</v>
      </c>
      <c r="P5" s="1" t="s">
        <v>14</v>
      </c>
    </row>
    <row r="6" spans="1:17">
      <c r="J6" s="4"/>
      <c r="K6" s="1" t="s">
        <v>17</v>
      </c>
      <c r="N6" s="2">
        <v>6</v>
      </c>
      <c r="O6" s="1" t="s">
        <v>21</v>
      </c>
    </row>
    <row r="7" spans="1:17">
      <c r="A7" s="1">
        <f>(SQRT(15681600 + C5^2) - 3960) * 12 * 5280</f>
        <v>3199.9795941918273</v>
      </c>
      <c r="B7" s="1" t="s">
        <v>5</v>
      </c>
      <c r="E7" s="1">
        <f>(8*C5^2)</f>
        <v>3200</v>
      </c>
      <c r="F7" s="1" t="s">
        <v>5</v>
      </c>
      <c r="J7" s="4"/>
    </row>
    <row r="8" spans="1:17">
      <c r="A8" s="1">
        <f>(SQRT(15681600 + C5^2) - 3960) * 5280</f>
        <v>266.66496618265228</v>
      </c>
      <c r="B8" s="1" t="s">
        <v>2</v>
      </c>
      <c r="E8" s="1">
        <f>(8*(C5^2)/12)</f>
        <v>266.66666666666669</v>
      </c>
      <c r="F8" s="1" t="s">
        <v>2</v>
      </c>
      <c r="J8" s="4"/>
      <c r="K8" s="1">
        <f>SQRT((3960+(N6/5280))^2 -15681600)</f>
        <v>3.0000002151355072</v>
      </c>
      <c r="L8" s="1" t="s">
        <v>19</v>
      </c>
      <c r="P8" s="1">
        <f>SQRT((3/2)*N6)</f>
        <v>3</v>
      </c>
      <c r="Q8" s="1" t="s">
        <v>16</v>
      </c>
    </row>
    <row r="9" spans="1:17">
      <c r="A9" s="1">
        <f>(SQRT(15681600+C5^2)-3960)</f>
        <v>5.0504728443684144E-2</v>
      </c>
      <c r="B9" s="1" t="s">
        <v>3</v>
      </c>
      <c r="E9" s="1">
        <f>((8*(C5^2))/12)/5280</f>
        <v>5.0505050505050511E-2</v>
      </c>
      <c r="F9" s="1" t="s">
        <v>3</v>
      </c>
      <c r="J9" s="4"/>
      <c r="K9" s="1">
        <f>SQRT((3960+(N6/5280))^2 -15681600) * 5280</f>
        <v>15840.001135915478</v>
      </c>
      <c r="L9" s="1" t="s">
        <v>52</v>
      </c>
    </row>
    <row r="10" spans="1:17">
      <c r="J10" s="4"/>
      <c r="K10" s="1">
        <v>30</v>
      </c>
      <c r="L10" s="1" t="s">
        <v>43</v>
      </c>
    </row>
    <row r="11" spans="1:17">
      <c r="J11" s="4"/>
      <c r="K11" s="1">
        <f>SQRT((3960+(N6/5280))^2 -15681600)</f>
        <v>3.0000002151355072</v>
      </c>
    </row>
    <row r="12" spans="1:17">
      <c r="J12" s="4"/>
      <c r="K12" s="1">
        <f>(K11-K10) * 1 / 3960</f>
        <v>-6.81818176385467E-3</v>
      </c>
    </row>
    <row r="13" spans="1:17">
      <c r="J13" s="4"/>
    </row>
    <row r="14" spans="1:17">
      <c r="J14" s="4"/>
    </row>
    <row r="15" spans="1:17">
      <c r="J15" s="4"/>
    </row>
    <row r="16" spans="1:17">
      <c r="J16" s="4"/>
    </row>
    <row r="17" spans="1:15">
      <c r="J17" s="4"/>
    </row>
    <row r="18" spans="1:15">
      <c r="J18" s="4"/>
    </row>
    <row r="19" spans="1:15">
      <c r="A19" s="1" t="s">
        <v>8</v>
      </c>
      <c r="G19" s="3"/>
      <c r="J19" s="4"/>
      <c r="K19" s="1" t="s">
        <v>12</v>
      </c>
    </row>
    <row r="20" spans="1:15">
      <c r="A20" s="1" t="s">
        <v>9</v>
      </c>
      <c r="J20" s="4"/>
    </row>
    <row r="21" spans="1:15">
      <c r="J21" s="4"/>
    </row>
    <row r="22" spans="1:15">
      <c r="M22" s="1" t="s">
        <v>39</v>
      </c>
    </row>
    <row r="23" spans="1:15" ht="25">
      <c r="A23" s="5"/>
      <c r="B23" s="5"/>
      <c r="C23" s="5" t="s">
        <v>28</v>
      </c>
      <c r="D23" s="5"/>
      <c r="E23" s="5"/>
      <c r="F23" s="5"/>
      <c r="G23" s="5"/>
      <c r="H23" s="5"/>
    </row>
    <row r="24" spans="1:15" ht="25">
      <c r="A24" s="6" t="s">
        <v>29</v>
      </c>
      <c r="B24" s="7" t="s">
        <v>22</v>
      </c>
      <c r="C24" s="5"/>
      <c r="D24" s="5"/>
      <c r="E24" s="5"/>
      <c r="F24" s="5"/>
      <c r="G24" s="5"/>
      <c r="H24" s="5"/>
      <c r="K24" s="1" t="s">
        <v>41</v>
      </c>
      <c r="N24" s="2">
        <v>8.5</v>
      </c>
      <c r="O24" s="1" t="s">
        <v>35</v>
      </c>
    </row>
    <row r="25" spans="1:15" ht="25">
      <c r="A25" s="5"/>
      <c r="B25" s="5" t="s">
        <v>23</v>
      </c>
      <c r="C25" s="8">
        <v>2351.81</v>
      </c>
      <c r="D25" s="5" t="s">
        <v>24</v>
      </c>
      <c r="E25" s="5"/>
      <c r="F25" s="5"/>
      <c r="G25" s="5"/>
      <c r="H25" s="5"/>
      <c r="K25" s="1" t="s">
        <v>32</v>
      </c>
      <c r="N25" s="2">
        <v>25</v>
      </c>
      <c r="O25" s="1" t="s">
        <v>36</v>
      </c>
    </row>
    <row r="26" spans="1:15" ht="25">
      <c r="A26" s="5" t="s">
        <v>30</v>
      </c>
      <c r="B26" s="5"/>
      <c r="C26" s="8">
        <v>90</v>
      </c>
      <c r="D26" s="5" t="s">
        <v>25</v>
      </c>
      <c r="E26" s="5"/>
      <c r="F26" s="5"/>
      <c r="G26" s="5"/>
      <c r="H26" s="5"/>
      <c r="K26" s="1" t="s">
        <v>33</v>
      </c>
    </row>
    <row r="27" spans="1:15" ht="25">
      <c r="A27" s="5"/>
      <c r="B27" s="5">
        <v>55.4</v>
      </c>
      <c r="C27" s="8">
        <v>55.4</v>
      </c>
      <c r="D27" s="5" t="s">
        <v>26</v>
      </c>
      <c r="E27" s="5"/>
      <c r="F27" s="5"/>
      <c r="G27" s="5"/>
      <c r="H27" s="5"/>
      <c r="K27" s="1" t="s">
        <v>34</v>
      </c>
      <c r="N27" s="1">
        <f>SQRT(N24^2 + 2*N24*20908800) + SQRT(N25^2 + 2*N25*20908800)</f>
        <v>51186.647237161487</v>
      </c>
      <c r="O27" s="1" t="s">
        <v>38</v>
      </c>
    </row>
    <row r="28" spans="1:15" ht="25">
      <c r="A28" s="5"/>
      <c r="B28" s="5">
        <v>89.4</v>
      </c>
      <c r="C28" s="5">
        <f>180 - C26 - C27</f>
        <v>34.6</v>
      </c>
      <c r="D28" s="5" t="s">
        <v>31</v>
      </c>
      <c r="E28" s="5"/>
      <c r="F28" s="5"/>
      <c r="G28" s="5"/>
      <c r="H28" s="5"/>
      <c r="N28" s="1">
        <f>(SQRT(N24^2 + 2*N24*20908800) + SQRT(N25^2 + 2*N25*20908800)) /5280</f>
        <v>9.6944407646139172</v>
      </c>
      <c r="O28" s="1" t="s">
        <v>37</v>
      </c>
    </row>
    <row r="29" spans="1:15" ht="25">
      <c r="A29" s="5"/>
      <c r="B29" s="5"/>
      <c r="C29" s="5"/>
      <c r="D29" s="5"/>
      <c r="E29" s="5"/>
      <c r="F29" s="5"/>
      <c r="G29" s="5"/>
      <c r="H29" s="5"/>
    </row>
    <row r="30" spans="1:15" ht="25">
      <c r="A30" s="5"/>
      <c r="B30" s="5"/>
      <c r="C30" s="5">
        <f>C25/TAN(RADIANS(C28))</f>
        <v>3409.1426730463604</v>
      </c>
      <c r="D30" s="9" t="s">
        <v>27</v>
      </c>
      <c r="E30" s="5"/>
      <c r="F30" s="5"/>
      <c r="G30" s="5"/>
      <c r="H30" s="5"/>
    </row>
    <row r="31" spans="1:15" ht="25">
      <c r="A31" s="5"/>
      <c r="B31" s="5"/>
      <c r="C31" s="5"/>
      <c r="D31" s="5"/>
      <c r="E31" s="5"/>
      <c r="F31" s="5"/>
      <c r="G31" s="5"/>
      <c r="H31" s="5"/>
    </row>
    <row r="32" spans="1:15" ht="25">
      <c r="A32" s="5" t="s">
        <v>51</v>
      </c>
      <c r="B32" s="5">
        <f>5280 * 12</f>
        <v>63360</v>
      </c>
      <c r="C32" s="5">
        <f>8/B32</f>
        <v>1.2626262626262626E-4</v>
      </c>
      <c r="D32" s="5"/>
      <c r="E32" s="5"/>
      <c r="F32" s="5"/>
      <c r="G32" s="5"/>
      <c r="H32" s="5"/>
      <c r="K32" s="1" t="s">
        <v>40</v>
      </c>
    </row>
    <row r="33" spans="1:8" ht="25">
      <c r="A33" s="5"/>
      <c r="B33" s="5">
        <f>1/7920+N66</f>
        <v>1.2626262626262626E-4</v>
      </c>
      <c r="C33" s="5"/>
      <c r="D33" s="5"/>
      <c r="E33" s="5"/>
      <c r="F33" s="5"/>
      <c r="G33" s="5"/>
      <c r="H33" s="5"/>
    </row>
    <row r="36" spans="1:8">
      <c r="B36" s="1" t="s">
        <v>48</v>
      </c>
    </row>
    <row r="37" spans="1:8">
      <c r="B37" s="1" t="s">
        <v>44</v>
      </c>
    </row>
    <row r="38" spans="1:8">
      <c r="B38" s="1" t="s">
        <v>45</v>
      </c>
    </row>
    <row r="39" spans="1:8">
      <c r="B39" s="1" t="s">
        <v>46</v>
      </c>
      <c r="C39" s="1" t="s">
        <v>47</v>
      </c>
    </row>
    <row r="40" spans="1:8">
      <c r="B40" s="1" t="s">
        <v>49</v>
      </c>
    </row>
    <row r="41" spans="1:8">
      <c r="B41" s="1" t="s">
        <v>50</v>
      </c>
    </row>
  </sheetData>
  <mergeCells count="1">
    <mergeCell ref="A1:Q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Terrence Chambers</dc:creator>
  <cp:lastModifiedBy>Terrence Chambers</cp:lastModifiedBy>
  <dcterms:created xsi:type="dcterms:W3CDTF">2015-06-22T15:58:26Z</dcterms:created>
  <dcterms:modified xsi:type="dcterms:W3CDTF">2015-10-07T00:16:13Z</dcterms:modified>
</cp:coreProperties>
</file>